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tabRatio="500" activeTab="0"/>
  </bookViews>
  <sheets>
    <sheet name="elaborazion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<sst xmlns="http://schemas.openxmlformats.org/spreadsheetml/2006/main" count="15" uniqueCount="15">
  <si>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Tavola 1 - Movimento e calcolo della popolazione residente straniera:</t>
  </si>
  <si>
    <t xml:space="preserve">Figura 1 - Residenti stranieri al 31 dicembre </t>
  </si>
  <si>
    <t>Popolazione residente al 1° gennaio</t>
  </si>
  <si>
    <t xml:space="preserve"> Saldo naturale</t>
  </si>
  <si>
    <t xml:space="preserve"> Saldo migratorio interno</t>
  </si>
  <si>
    <t xml:space="preserve"> Saldo migratorio estero</t>
  </si>
  <si>
    <t xml:space="preserve"> Saldo migratorio altri motivi</t>
  </si>
  <si>
    <t xml:space="preserve"> Saldo totale</t>
  </si>
  <si>
    <t>Popolazione residente al 31 Dicembre</t>
  </si>
  <si>
    <t>Popolazione media</t>
  </si>
  <si>
    <t>Tasso di incremento naturale e migratorio della popolazione straniera %</t>
  </si>
  <si>
    <t>figura 2 -Tasso di incremento naturale e migratorio della popolazione straniera  %</t>
  </si>
  <si>
    <t>Tasso incremento naturale</t>
  </si>
  <si>
    <t>Tasso incremento migratorio</t>
  </si>
  <si>
    <t>Tasso incremento 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</si>
</sst>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2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3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35" borderId="0" applyNumberFormat="0" applyBorder="0" applyAlignment="0" applyProtection="0"/>
    <xf numFmtId="0" fontId="41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2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0" fontId="0" fillId="0" borderId="12" xfId="0" applyBorder="1" applyAlignment="1">
      <alignment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Input" xfId="53"/>
    <cellStyle name="Comma" xfId="54"/>
    <cellStyle name="Comma [0]" xfId="55"/>
    <cellStyle name="Neutral" xfId="56"/>
    <cellStyle name="Neutrale" xfId="57"/>
    <cellStyle name="Nota" xfId="58"/>
    <cellStyle name="Note" xfId="59"/>
    <cellStyle name="Output" xfId="60"/>
    <cellStyle name="Percent" xfId="61"/>
    <cellStyle name="Status" xfId="62"/>
    <cellStyle name="Testo avviso" xfId="63"/>
    <cellStyle name="Testo descrittivo" xfId="64"/>
    <cellStyle name="Text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51"/>
          <c:w val="0.943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elaborazione!$B$30</c:f>
              <c:strCache>
                <c:ptCount val="1"/>
                <c:pt idx="0">
                  <c:v>Tasso incremento naturale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elaborazione!$D$4:$H$4</c:f>
              <c:numCache/>
            </c:numRef>
          </c:cat>
          <c:val>
            <c:numRef>
              <c:f>elaborazione!$D$30:$H$30</c:f>
              <c:numCache/>
            </c:numRef>
          </c:val>
        </c:ser>
        <c:ser>
          <c:idx val="1"/>
          <c:order val="1"/>
          <c:tx>
            <c:strRef>
              <c:f>elaborazione!$B$31</c:f>
              <c:strCache>
                <c:ptCount val="1"/>
                <c:pt idx="0">
                  <c:v>Tasso incremento migratorio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elaborazione!$D$4:$H$4</c:f>
              <c:numCache/>
            </c:numRef>
          </c:cat>
          <c:val>
            <c:numRef>
              <c:f>elaborazione!$D$31:$H$31</c:f>
              <c:numCache/>
            </c:numRef>
          </c:val>
        </c:ser>
        <c:overlap val="100"/>
        <c:axId val="65228553"/>
        <c:axId val="50186066"/>
      </c:bar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6066"/>
        <c:crossesAt val="0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25"/>
          <c:y val="0.09125"/>
          <c:w val="0.455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5"/>
          <c:w val="0.963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elaborazione!$B$11</c:f>
              <c:strCache>
                <c:ptCount val="1"/>
                <c:pt idx="0">
                  <c:v>Popolazione residente al 31 Dicembre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elaborazione!$C$4:$H$4</c:f>
              <c:numCache/>
            </c:numRef>
          </c:cat>
          <c:val>
            <c:numRef>
              <c:f>elaborazione!$C$11:$H$11</c:f>
              <c:numCache/>
            </c:numRef>
          </c:val>
          <c:smooth val="0"/>
        </c:ser>
        <c:marker val="1"/>
        <c:axId val="49021411"/>
        <c:axId val="38539516"/>
      </c:line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9516"/>
        <c:crossesAt val="0"/>
        <c:auto val="1"/>
        <c:lblOffset val="100"/>
        <c:tickLblSkip val="1"/>
        <c:noMultiLvlLbl val="0"/>
      </c:catAx>
      <c:valAx>
        <c:axId val="38539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27</xdr:row>
      <xdr:rowOff>123825</xdr:rowOff>
    </xdr:from>
    <xdr:to>
      <xdr:col>17</xdr:col>
      <xdr:colOff>533400</xdr:colOff>
      <xdr:row>47</xdr:row>
      <xdr:rowOff>104775</xdr:rowOff>
    </xdr:to>
    <xdr:graphicFrame>
      <xdr:nvGraphicFramePr>
        <xdr:cNvPr id="1" name="Grafico 1"/>
        <xdr:cNvGraphicFramePr/>
      </xdr:nvGraphicFramePr>
      <xdr:xfrm>
        <a:off x="5238750" y="4495800"/>
        <a:ext cx="5295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</xdr:row>
      <xdr:rowOff>38100</xdr:rowOff>
    </xdr:from>
    <xdr:to>
      <xdr:col>17</xdr:col>
      <xdr:colOff>457200</xdr:colOff>
      <xdr:row>22</xdr:row>
      <xdr:rowOff>114300</xdr:rowOff>
    </xdr:to>
    <xdr:graphicFrame>
      <xdr:nvGraphicFramePr>
        <xdr:cNvPr id="2" name="Grafico 2"/>
        <xdr:cNvGraphicFramePr/>
      </xdr:nvGraphicFramePr>
      <xdr:xfrm>
        <a:off x="5191125" y="361950"/>
        <a:ext cx="52673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abSelected="1" zoomScale="85" zoomScaleNormal="85" zoomScalePageLayoutView="0" workbookViewId="0" topLeftCell="A1">
      <selection activeCell="H3" sqref="H3"/>
    </sheetView>
  </sheetViews>
  <sheetFormatPr defaultColWidth="9.00390625" defaultRowHeight="12.75"/>
  <cols>
    <col min="1" max="1" width="1.28515625" style="0" customWidth="1"/>
    <col min="2" max="2" width="33.00390625" style="0" customWidth="1"/>
    <col min="3" max="7" width="7.140625" style="0" customWidth="1"/>
    <col min="8" max="8" width="4.8515625" style="0" customWidth="1"/>
    <col min="9" max="9" width="3.140625" style="0" customWidth="1"/>
  </cols>
  <sheetData>
    <row r="2" spans="2:10" ht="12.75">
      <c r="B2" s="1" t="s">
        <v>0</v>
      </c>
      <c r="J2" s="1" t="s">
        <v>1</v>
      </c>
    </row>
    <row r="3" spans="2:8" ht="12.75">
      <c r="B3" s="2"/>
      <c r="C3" s="2"/>
      <c r="D3" s="2"/>
      <c r="E3" s="2"/>
      <c r="F3" s="2"/>
      <c r="G3" s="2"/>
      <c r="H3" s="12"/>
    </row>
    <row r="4" spans="2:8" ht="12.75">
      <c r="B4" s="3"/>
      <c r="C4" s="4">
        <v>2012</v>
      </c>
      <c r="D4" s="4">
        <v>2013</v>
      </c>
      <c r="E4" s="4">
        <v>2014</v>
      </c>
      <c r="F4" s="4">
        <v>2015</v>
      </c>
      <c r="G4" s="4">
        <v>2016</v>
      </c>
      <c r="H4" s="4">
        <v>2017</v>
      </c>
    </row>
    <row r="5" spans="2:8" ht="12.75">
      <c r="B5" s="3" t="s">
        <v>2</v>
      </c>
      <c r="C5" s="3"/>
      <c r="D5" s="5">
        <v>471</v>
      </c>
      <c r="E5" s="5">
        <v>521</v>
      </c>
      <c r="F5" s="5">
        <v>524</v>
      </c>
      <c r="G5" s="5">
        <v>523</v>
      </c>
      <c r="H5" s="5">
        <v>511</v>
      </c>
    </row>
    <row r="6" spans="2:8" ht="12.75">
      <c r="B6" s="3" t="s">
        <v>3</v>
      </c>
      <c r="C6" s="3"/>
      <c r="D6" s="5">
        <v>11</v>
      </c>
      <c r="E6" s="5">
        <v>10</v>
      </c>
      <c r="F6" s="5">
        <v>2</v>
      </c>
      <c r="G6" s="5">
        <v>6</v>
      </c>
      <c r="H6" s="5">
        <v>3</v>
      </c>
    </row>
    <row r="7" spans="2:8" ht="12.75">
      <c r="B7" s="3" t="s">
        <v>4</v>
      </c>
      <c r="C7" s="3"/>
      <c r="D7" s="5">
        <v>13</v>
      </c>
      <c r="E7" s="5">
        <v>5</v>
      </c>
      <c r="F7" s="5">
        <v>14</v>
      </c>
      <c r="G7" s="5">
        <v>16</v>
      </c>
      <c r="H7" s="5">
        <v>-24</v>
      </c>
    </row>
    <row r="8" spans="2:8" ht="12.75">
      <c r="B8" s="3" t="s">
        <v>5</v>
      </c>
      <c r="C8" s="3"/>
      <c r="D8" s="5">
        <v>19</v>
      </c>
      <c r="E8" s="5">
        <v>22</v>
      </c>
      <c r="F8" s="5">
        <v>7</v>
      </c>
      <c r="G8" s="5">
        <v>8</v>
      </c>
      <c r="H8" s="5">
        <v>17</v>
      </c>
    </row>
    <row r="9" spans="2:8" ht="12.75">
      <c r="B9" s="3" t="s">
        <v>6</v>
      </c>
      <c r="C9" s="3"/>
      <c r="D9" s="5">
        <v>-18</v>
      </c>
      <c r="E9" s="5">
        <v>-34</v>
      </c>
      <c r="F9" s="5">
        <v>-24</v>
      </c>
      <c r="G9" s="5">
        <v>-42</v>
      </c>
      <c r="H9" s="5">
        <v>-14</v>
      </c>
    </row>
    <row r="10" spans="2:8" ht="12.75">
      <c r="B10" s="3" t="s">
        <v>7</v>
      </c>
      <c r="C10" s="3"/>
      <c r="D10" s="5">
        <f>SUM(D6:D9)</f>
        <v>25</v>
      </c>
      <c r="E10" s="5">
        <f>SUM(E6:E9)</f>
        <v>3</v>
      </c>
      <c r="F10" s="5">
        <f>SUM(F6:F9)</f>
        <v>-1</v>
      </c>
      <c r="G10" s="5">
        <f>SUM(G6:G9)</f>
        <v>-12</v>
      </c>
      <c r="H10" s="5">
        <f>SUM(H6:H9)</f>
        <v>-18</v>
      </c>
    </row>
    <row r="11" spans="2:8" ht="12.75">
      <c r="B11" s="10" t="s">
        <v>8</v>
      </c>
      <c r="C11" s="10">
        <f>D5</f>
        <v>471</v>
      </c>
      <c r="D11" s="11">
        <f>SUM(D5:D10)</f>
        <v>521</v>
      </c>
      <c r="E11" s="11">
        <f>SUM(E5:E9)</f>
        <v>524</v>
      </c>
      <c r="F11" s="11">
        <f>SUM(F5:F9)</f>
        <v>523</v>
      </c>
      <c r="G11" s="11">
        <f>SUM(G5:G9)</f>
        <v>511</v>
      </c>
      <c r="H11" s="11">
        <f>SUM(H5:H9)</f>
        <v>493</v>
      </c>
    </row>
    <row r="12" spans="2:7" ht="12.75">
      <c r="B12" s="6"/>
      <c r="G12" s="7"/>
    </row>
    <row r="13" spans="4:8" ht="12.75">
      <c r="D13" s="1">
        <v>2013</v>
      </c>
      <c r="E13" s="1">
        <v>2014</v>
      </c>
      <c r="F13" s="1">
        <v>2015</v>
      </c>
      <c r="G13" s="1">
        <v>2016</v>
      </c>
      <c r="H13" s="1">
        <v>2017</v>
      </c>
    </row>
    <row r="14" spans="2:8" ht="12.75">
      <c r="B14" t="s">
        <v>9</v>
      </c>
      <c r="D14">
        <f>(C11+0.5*D10)</f>
        <v>483.5</v>
      </c>
      <c r="E14">
        <f>(D11+0.5*E10)</f>
        <v>522.5</v>
      </c>
      <c r="F14">
        <f>(E11+0.5*F10)</f>
        <v>523.5</v>
      </c>
      <c r="G14">
        <f>(F11+0.5*G10)</f>
        <v>517</v>
      </c>
      <c r="H14">
        <f>(G11+0.5*H10)</f>
        <v>502</v>
      </c>
    </row>
    <row r="27" spans="2:10" ht="12.75">
      <c r="B27" s="1" t="s">
        <v>10</v>
      </c>
      <c r="J27" s="1" t="s">
        <v>11</v>
      </c>
    </row>
    <row r="28" spans="2:8" ht="12.75">
      <c r="B28" s="2"/>
      <c r="C28" s="2"/>
      <c r="D28" s="2"/>
      <c r="E28" s="2"/>
      <c r="F28" s="2"/>
      <c r="G28" s="2"/>
      <c r="H28" s="12"/>
    </row>
    <row r="29" spans="4:8" ht="12.75">
      <c r="D29" s="1">
        <v>2013</v>
      </c>
      <c r="E29" s="1">
        <v>2014</v>
      </c>
      <c r="F29" s="1">
        <v>2015</v>
      </c>
      <c r="G29" s="1">
        <v>2016</v>
      </c>
      <c r="H29" s="1">
        <v>2017</v>
      </c>
    </row>
    <row r="30" spans="2:8" ht="12.75">
      <c r="B30" t="s">
        <v>12</v>
      </c>
      <c r="D30" s="8">
        <f>ROUND(D6*100/D14,1)</f>
        <v>2.3</v>
      </c>
      <c r="E30" s="8">
        <f>ROUND(E6*100/E14,1)</f>
        <v>1.9</v>
      </c>
      <c r="F30" s="8">
        <f>ROUND(F6*100/F14,1)</f>
        <v>0.4</v>
      </c>
      <c r="G30" s="8">
        <f>ROUND(G6*100/G14,1)</f>
        <v>1.2</v>
      </c>
      <c r="H30" s="8">
        <f>ROUND(H6*100/H14,1)</f>
        <v>0.6</v>
      </c>
    </row>
    <row r="31" spans="2:8" ht="12.75">
      <c r="B31" t="s">
        <v>13</v>
      </c>
      <c r="D31" s="8">
        <f>ROUND((D7+D8+D9)*100/D14,1)</f>
        <v>2.9</v>
      </c>
      <c r="E31" s="8">
        <f>ROUND((E7+E8+E9)*100/E14,1)</f>
        <v>-1.3</v>
      </c>
      <c r="F31" s="8">
        <f>ROUND((F7+F8+F9)*100/F14,1)</f>
        <v>-0.6</v>
      </c>
      <c r="G31" s="8">
        <f>ROUND((G7+G8+G9)*100/G14,1)</f>
        <v>-3.5</v>
      </c>
      <c r="H31" s="8">
        <f>ROUND((H7+H8+H9)*100/H14,1)</f>
        <v>-4.2</v>
      </c>
    </row>
    <row r="32" spans="2:8" ht="12.75">
      <c r="B32" s="2" t="s">
        <v>14</v>
      </c>
      <c r="C32" s="2"/>
      <c r="D32" s="9">
        <f>SUM(D30:D31)</f>
        <v>5.199999999999999</v>
      </c>
      <c r="E32" s="9">
        <f>SUM(E30:E31)</f>
        <v>0.5999999999999999</v>
      </c>
      <c r="F32" s="9">
        <f>SUM(F30:F31)</f>
        <v>-0.19999999999999996</v>
      </c>
      <c r="G32" s="9">
        <f>SUM(G30:G31)</f>
        <v>-2.3</v>
      </c>
      <c r="H32" s="9">
        <f>SUM(H30:H31)</f>
        <v>-3.6</v>
      </c>
    </row>
  </sheetData>
  <sheetProtection selectLockedCells="1" selectUnlockedCells="1"/>
  <printOptions/>
  <pageMargins left="0.7479166666666667" right="0.6298611111111111" top="0.6798611111111111" bottom="0.7798611111111111" header="0.5118055555555555" footer="0.5118055555555555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rapettim</cp:lastModifiedBy>
  <dcterms:modified xsi:type="dcterms:W3CDTF">2018-07-31T11:56:51Z</dcterms:modified>
  <cp:category/>
  <cp:version/>
  <cp:contentType/>
  <cp:contentStatus/>
</cp:coreProperties>
</file>